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340" windowHeight="8580" tabRatio="224"/>
  </bookViews>
  <sheets>
    <sheet name="Example 15-26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1" i="1"/>
  <c r="E49"/>
  <c r="E51" s="1"/>
  <c r="F49"/>
  <c r="F51" s="1"/>
  <c r="D49"/>
  <c r="D51" s="1"/>
  <c r="E55" l="1"/>
  <c r="E61" s="1"/>
  <c r="E73" s="1"/>
  <c r="E59"/>
  <c r="E63" s="1"/>
  <c r="F59"/>
  <c r="F63" s="1"/>
  <c r="F55"/>
  <c r="F61" s="1"/>
  <c r="F75" s="1"/>
  <c r="D59"/>
  <c r="D63" s="1"/>
  <c r="D55"/>
  <c r="D61" s="1"/>
  <c r="D69" l="1"/>
  <c r="D66"/>
</calcChain>
</file>

<file path=xl/sharedStrings.xml><?xml version="1.0" encoding="utf-8"?>
<sst xmlns="http://schemas.openxmlformats.org/spreadsheetml/2006/main" count="60" uniqueCount="55">
  <si>
    <t>This flow regime is associated with pipe vibration and pressure pulsation. With bubbles</t>
  </si>
  <si>
    <t>greater than 1 inch in diameter and the liquid viscosity less than 100 cP, slug flow region</t>
  </si>
  <si>
    <t>(Froude numbers, (NFr)L and (NFr)G. These are related by the ratio of inertial to gravitational</t>
  </si>
  <si>
    <t>force and are expressed as:</t>
  </si>
  <si>
    <t>The algorithms</t>
  </si>
  <si>
    <t>If (NFr)L &lt; 0.31, Vertical pipe is SELF VENTING</t>
  </si>
  <si>
    <t>ELSE</t>
  </si>
  <si>
    <t>0.3 ≤ (NFr)L &lt; 1.0, PULSE FLOW, and may result in pipe vibration</t>
  </si>
  <si>
    <t>(NFr)L &gt; 1.0, NO PRESSURE GRADIENT.</t>
  </si>
  <si>
    <t>Calculate the Froude numbers and flow conditions for the 2, 4 and 6 inch (Sch. 40) vertical</t>
  </si>
  <si>
    <t>pipe having the following liquid and vapor flow rates and densities.</t>
  </si>
  <si>
    <t>WL=</t>
  </si>
  <si>
    <t>lb/hr</t>
  </si>
  <si>
    <t>WG=</t>
  </si>
  <si>
    <t>RHOL=</t>
  </si>
  <si>
    <t>lb/ft3</t>
  </si>
  <si>
    <t>RHOG=</t>
  </si>
  <si>
    <t>SOLUTION</t>
  </si>
  <si>
    <t>PIPE SIZE</t>
  </si>
  <si>
    <t>2 inch</t>
  </si>
  <si>
    <t>(NFr)L=</t>
  </si>
  <si>
    <t>G=</t>
  </si>
  <si>
    <t>ft/sec2</t>
  </si>
  <si>
    <t>I.D, in.=</t>
  </si>
  <si>
    <t>I.D, ft=</t>
  </si>
  <si>
    <t>4inch</t>
  </si>
  <si>
    <t>6 inch</t>
  </si>
  <si>
    <t>Area, ft2=</t>
  </si>
  <si>
    <t>vL,  ft/s=</t>
  </si>
  <si>
    <t>vG, ft/s=</t>
  </si>
  <si>
    <t>(NFr)G=</t>
  </si>
  <si>
    <t xml:space="preserve">This spreadsheet calculates the Froude numbers of vapor-liquid Two-phase vertical pipe. </t>
  </si>
  <si>
    <t>Nomenclature</t>
  </si>
  <si>
    <t>AREA=</t>
  </si>
  <si>
    <t>Internal corss sectional area of pipe, ft2</t>
  </si>
  <si>
    <t>D=</t>
  </si>
  <si>
    <t>Inside diameter of pipe, inch.</t>
  </si>
  <si>
    <t>FRNL=</t>
  </si>
  <si>
    <t>Froude number of liquid phase</t>
  </si>
  <si>
    <t>FRNG=</t>
  </si>
  <si>
    <t>Froude number of gas phase</t>
  </si>
  <si>
    <t>Gravitational constant (32.2 ft/s2 )</t>
  </si>
  <si>
    <t>DENL=</t>
  </si>
  <si>
    <t>Liquid density, lb/ft3</t>
  </si>
  <si>
    <t>VL=</t>
  </si>
  <si>
    <t>Liquid velocity, ft/s</t>
  </si>
  <si>
    <t>VG=</t>
  </si>
  <si>
    <t>Liquid flow rate, lb/h</t>
  </si>
  <si>
    <t>In a vertical flow, large gas bubbles are formed in the liquid stream known as slug flow.</t>
  </si>
  <si>
    <t xml:space="preserve">can be represented by dimensionless numbers for liquid and gas phases respectively </t>
  </si>
  <si>
    <t>Gas velocity, ft/s</t>
  </si>
  <si>
    <t>Gas  flow rate, lb/h</t>
  </si>
  <si>
    <r>
      <t>Liquid superficial velocity, v</t>
    </r>
    <r>
      <rPr>
        <b/>
        <vertAlign val="subscript"/>
        <sz val="16"/>
        <rFont val="Times New Roman"/>
        <family val="1"/>
      </rPr>
      <t>L</t>
    </r>
    <r>
      <rPr>
        <b/>
        <sz val="16"/>
        <rFont val="Times New Roman"/>
        <family val="1"/>
      </rPr>
      <t xml:space="preserve"> is:</t>
    </r>
  </si>
  <si>
    <r>
      <t>Gas superficial velocity, v</t>
    </r>
    <r>
      <rPr>
        <b/>
        <vertAlign val="subscript"/>
        <sz val="16"/>
        <rFont val="Times New Roman"/>
        <family val="1"/>
      </rPr>
      <t>G</t>
    </r>
    <r>
      <rPr>
        <b/>
        <sz val="16"/>
        <rFont val="Times New Roman"/>
        <family val="1"/>
      </rPr>
      <t xml:space="preserve"> is:</t>
    </r>
  </si>
  <si>
    <t>Example 15-26. Gas-Liquid Two-Phase Vertical Downflow by A.K. Coker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</si>
</sst>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vertAlign val="subscript"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22</xdr:row>
      <xdr:rowOff>66675</xdr:rowOff>
    </xdr:from>
    <xdr:to>
      <xdr:col>22</xdr:col>
      <xdr:colOff>304800</xdr:colOff>
      <xdr:row>37</xdr:row>
      <xdr:rowOff>114300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3975" y="5305425"/>
          <a:ext cx="6191250" cy="390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266700</xdr:colOff>
      <xdr:row>42</xdr:row>
      <xdr:rowOff>114300</xdr:rowOff>
    </xdr:from>
    <xdr:to>
      <xdr:col>25</xdr:col>
      <xdr:colOff>123825</xdr:colOff>
      <xdr:row>67</xdr:row>
      <xdr:rowOff>28575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10115550"/>
          <a:ext cx="8391525" cy="6419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31" workbookViewId="0">
      <selection activeCell="A53" sqref="A53"/>
    </sheetView>
  </sheetViews>
  <sheetFormatPr defaultRowHeight="12.75"/>
  <cols>
    <col min="1" max="1" width="39.7109375" customWidth="1"/>
  </cols>
  <sheetData>
    <row r="1" spans="1:13" ht="20.25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spans="1:13" ht="2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ht="20.25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 spans="1:13" ht="2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ht="2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0.25">
      <c r="A6" s="2" t="s">
        <v>49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</row>
    <row r="7" spans="1:13" ht="2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</row>
    <row r="8" spans="1:13" ht="2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</row>
    <row r="9" spans="1:13" ht="2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3"/>
      <c r="M9" s="3"/>
    </row>
    <row r="10" spans="1:13" ht="20.25">
      <c r="A10" s="2" t="s">
        <v>31</v>
      </c>
      <c r="B10" s="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</row>
    <row r="11" spans="1:13" ht="20.25">
      <c r="A11" s="2"/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</row>
    <row r="12" spans="1:13" ht="20.25">
      <c r="A12" s="2" t="s">
        <v>32</v>
      </c>
      <c r="B12" s="2"/>
      <c r="C12" s="2"/>
      <c r="D12" s="2"/>
      <c r="E12" s="2"/>
      <c r="F12" s="2"/>
      <c r="G12" s="2"/>
      <c r="H12" s="2"/>
      <c r="I12" s="2"/>
      <c r="J12" s="2"/>
      <c r="K12" s="3"/>
      <c r="L12" s="3"/>
      <c r="M12" s="3"/>
    </row>
    <row r="13" spans="1:13" ht="20.25">
      <c r="A13" s="2"/>
      <c r="B13" s="2"/>
      <c r="C13" s="2"/>
      <c r="D13" s="2"/>
      <c r="E13" s="2"/>
      <c r="F13" s="2"/>
      <c r="G13" s="2"/>
      <c r="H13" s="2"/>
      <c r="I13" s="2"/>
      <c r="J13" s="2"/>
      <c r="K13" s="3"/>
      <c r="L13" s="3"/>
      <c r="M13" s="3"/>
    </row>
    <row r="14" spans="1:13" ht="20.25">
      <c r="A14" s="2" t="s">
        <v>33</v>
      </c>
      <c r="B14" s="2" t="s">
        <v>34</v>
      </c>
      <c r="C14" s="2"/>
      <c r="D14" s="2"/>
      <c r="E14" s="2"/>
      <c r="F14" s="2"/>
      <c r="G14" s="2"/>
      <c r="H14" s="2"/>
      <c r="I14" s="2"/>
      <c r="J14" s="2"/>
      <c r="K14" s="3"/>
      <c r="L14" s="3"/>
      <c r="M14" s="3"/>
    </row>
    <row r="15" spans="1:13" ht="20.25">
      <c r="A15" s="2" t="s">
        <v>35</v>
      </c>
      <c r="B15" s="2" t="s">
        <v>36</v>
      </c>
      <c r="C15" s="2"/>
      <c r="D15" s="2"/>
      <c r="E15" s="2"/>
      <c r="F15" s="2"/>
      <c r="G15" s="2"/>
      <c r="H15" s="2"/>
      <c r="I15" s="2"/>
      <c r="J15" s="2"/>
      <c r="K15" s="3"/>
      <c r="L15" s="3"/>
      <c r="M15" s="3"/>
    </row>
    <row r="16" spans="1:13" ht="20.25">
      <c r="A16" s="2" t="s">
        <v>37</v>
      </c>
      <c r="B16" s="2" t="s">
        <v>38</v>
      </c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</row>
    <row r="17" spans="1:13" ht="20.25">
      <c r="A17" s="2" t="s">
        <v>39</v>
      </c>
      <c r="B17" s="2" t="s">
        <v>40</v>
      </c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</row>
    <row r="18" spans="1:13" ht="20.25">
      <c r="A18" s="2" t="s">
        <v>21</v>
      </c>
      <c r="B18" s="2" t="s">
        <v>41</v>
      </c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</row>
    <row r="19" spans="1:13" ht="20.25">
      <c r="A19" s="2" t="s">
        <v>42</v>
      </c>
      <c r="B19" s="2" t="s">
        <v>43</v>
      </c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</row>
    <row r="20" spans="1:13" ht="20.25">
      <c r="A20" s="2" t="s">
        <v>44</v>
      </c>
      <c r="B20" s="2" t="s">
        <v>45</v>
      </c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 spans="1:13" ht="20.25">
      <c r="A21" s="2" t="s">
        <v>46</v>
      </c>
      <c r="B21" s="2" t="s">
        <v>50</v>
      </c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</row>
    <row r="22" spans="1:13" ht="20.25">
      <c r="A22" s="2" t="s">
        <v>11</v>
      </c>
      <c r="B22" s="2" t="s">
        <v>47</v>
      </c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</row>
    <row r="23" spans="1:13" ht="20.25">
      <c r="A23" s="2" t="s">
        <v>13</v>
      </c>
      <c r="B23" s="2" t="s">
        <v>51</v>
      </c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</row>
    <row r="24" spans="1:13" ht="20.25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</row>
    <row r="25" spans="1:13" ht="20.25">
      <c r="A25" s="2"/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</row>
    <row r="26" spans="1:13" ht="20.25">
      <c r="A26" s="2"/>
      <c r="B26" s="2"/>
      <c r="C26" s="2"/>
      <c r="D26" s="2"/>
      <c r="E26" s="2"/>
      <c r="F26" s="2"/>
      <c r="G26" s="2"/>
      <c r="H26" s="2"/>
      <c r="I26" s="2"/>
      <c r="J26" s="2"/>
      <c r="K26" s="3"/>
      <c r="L26" s="3"/>
      <c r="M26" s="3"/>
    </row>
    <row r="27" spans="1:13" ht="20.25">
      <c r="A27" s="2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  <c r="M27" s="3"/>
    </row>
    <row r="28" spans="1:13" ht="20.25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  <c r="M28" s="3"/>
    </row>
    <row r="29" spans="1:13" ht="20.25">
      <c r="A29" s="2"/>
      <c r="B29" s="2"/>
      <c r="C29" s="2"/>
      <c r="D29" s="2"/>
      <c r="E29" s="2"/>
      <c r="F29" s="2"/>
      <c r="G29" s="2"/>
      <c r="H29" s="2"/>
      <c r="I29" s="2"/>
      <c r="J29" s="2"/>
      <c r="K29" s="3"/>
      <c r="L29" s="3"/>
      <c r="M29" s="3"/>
    </row>
    <row r="30" spans="1:13" ht="20.25">
      <c r="A30" s="2"/>
      <c r="B30" s="2"/>
      <c r="C30" s="2"/>
      <c r="D30" s="2"/>
      <c r="E30" s="2"/>
      <c r="F30" s="2"/>
      <c r="G30" s="2"/>
      <c r="H30" s="2"/>
      <c r="I30" s="2"/>
      <c r="J30" s="2"/>
      <c r="K30" s="3"/>
      <c r="L30" s="3"/>
      <c r="M30" s="3"/>
    </row>
    <row r="31" spans="1:13" ht="20.25">
      <c r="A31" s="2"/>
      <c r="B31" s="2"/>
      <c r="C31" s="2"/>
      <c r="D31" s="2"/>
      <c r="E31" s="2"/>
      <c r="F31" s="2"/>
      <c r="G31" s="2"/>
      <c r="H31" s="2"/>
      <c r="I31" s="2"/>
      <c r="J31" s="2"/>
      <c r="K31" s="3"/>
      <c r="L31" s="3"/>
      <c r="M31" s="3"/>
    </row>
    <row r="32" spans="1:13" ht="20.25">
      <c r="A32" s="2" t="s">
        <v>4</v>
      </c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3"/>
    </row>
    <row r="33" spans="1:13" ht="20.25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  <c r="L33" s="3"/>
      <c r="M33" s="3"/>
    </row>
    <row r="34" spans="1:13" ht="20.25">
      <c r="A34" s="2" t="s">
        <v>5</v>
      </c>
      <c r="B34" s="2"/>
      <c r="C34" s="2"/>
      <c r="D34" s="2"/>
      <c r="E34" s="2"/>
      <c r="F34" s="2"/>
      <c r="G34" s="2"/>
      <c r="H34" s="2"/>
      <c r="I34" s="2"/>
      <c r="J34" s="2"/>
      <c r="K34" s="3"/>
      <c r="L34" s="3"/>
      <c r="M34" s="3"/>
    </row>
    <row r="35" spans="1:13" ht="20.25">
      <c r="A35" s="2" t="s">
        <v>6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</row>
    <row r="36" spans="1:13" ht="20.25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</row>
    <row r="37" spans="1:13" ht="20.2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</row>
    <row r="38" spans="1:13" ht="20.25">
      <c r="A38" s="2"/>
      <c r="B38" s="2"/>
      <c r="C38" s="2"/>
      <c r="D38" s="2"/>
      <c r="E38" s="2"/>
      <c r="F38" s="2"/>
      <c r="G38" s="2"/>
      <c r="H38" s="2"/>
      <c r="I38" s="2"/>
      <c r="J38" s="2"/>
      <c r="K38" s="3"/>
      <c r="L38" s="3"/>
      <c r="M38" s="3"/>
    </row>
    <row r="39" spans="1:13" ht="20.25">
      <c r="A39" s="2" t="s">
        <v>9</v>
      </c>
      <c r="B39" s="2"/>
      <c r="C39" s="2"/>
      <c r="D39" s="2"/>
      <c r="E39" s="2"/>
      <c r="F39" s="2"/>
      <c r="G39" s="2"/>
      <c r="H39" s="2"/>
      <c r="I39" s="2"/>
      <c r="J39" s="2"/>
      <c r="K39" s="3"/>
      <c r="L39" s="3"/>
      <c r="M39" s="3"/>
    </row>
    <row r="40" spans="1:13" ht="20.25">
      <c r="A40" s="2" t="s">
        <v>10</v>
      </c>
      <c r="B40" s="2"/>
      <c r="C40" s="2"/>
      <c r="D40" s="2"/>
      <c r="E40" s="2"/>
      <c r="F40" s="2"/>
      <c r="G40" s="2"/>
      <c r="H40" s="2"/>
      <c r="I40" s="2"/>
      <c r="J40" s="2"/>
      <c r="K40" s="3"/>
      <c r="L40" s="3"/>
      <c r="M40" s="3"/>
    </row>
    <row r="41" spans="1:13" ht="20.25">
      <c r="A41" s="2"/>
      <c r="B41" s="2"/>
      <c r="C41" s="2"/>
      <c r="D41" s="2"/>
      <c r="E41" s="2"/>
      <c r="F41" s="2"/>
      <c r="G41" s="2"/>
      <c r="H41" s="2"/>
      <c r="I41" s="2"/>
      <c r="J41" s="2"/>
      <c r="K41" s="3"/>
      <c r="L41" s="3"/>
      <c r="M41" s="3"/>
    </row>
    <row r="42" spans="1:13" ht="20.25">
      <c r="A42" s="2" t="s">
        <v>11</v>
      </c>
      <c r="B42" s="2">
        <v>6930</v>
      </c>
      <c r="C42" s="2" t="s">
        <v>12</v>
      </c>
      <c r="D42" s="2" t="s">
        <v>13</v>
      </c>
      <c r="E42" s="2">
        <v>1444</v>
      </c>
      <c r="F42" s="2" t="s">
        <v>12</v>
      </c>
      <c r="G42" s="2"/>
      <c r="H42" s="2"/>
      <c r="I42" s="2"/>
      <c r="J42" s="2"/>
      <c r="K42" s="3"/>
      <c r="L42" s="3"/>
      <c r="M42" s="3"/>
    </row>
    <row r="43" spans="1:13" ht="20.25">
      <c r="A43" s="2" t="s">
        <v>14</v>
      </c>
      <c r="B43" s="2">
        <v>61.8</v>
      </c>
      <c r="C43" s="2" t="s">
        <v>15</v>
      </c>
      <c r="D43" s="2" t="s">
        <v>16</v>
      </c>
      <c r="E43" s="2">
        <v>0.13500000000000001</v>
      </c>
      <c r="F43" s="2" t="s">
        <v>15</v>
      </c>
      <c r="G43" s="2"/>
      <c r="H43" s="2"/>
      <c r="I43" s="2"/>
      <c r="J43" s="2"/>
      <c r="K43" s="3"/>
      <c r="L43" s="3"/>
      <c r="M43" s="3"/>
    </row>
    <row r="44" spans="1:13" ht="20.25">
      <c r="A44" s="2" t="s">
        <v>21</v>
      </c>
      <c r="B44" s="2">
        <v>32.200000000000003</v>
      </c>
      <c r="C44" s="2" t="s">
        <v>22</v>
      </c>
      <c r="D44" s="2"/>
      <c r="E44" s="2"/>
      <c r="F44" s="2"/>
      <c r="G44" s="2"/>
      <c r="H44" s="2"/>
      <c r="I44" s="2"/>
      <c r="J44" s="2"/>
      <c r="K44" s="3"/>
      <c r="L44" s="3"/>
      <c r="M44" s="3"/>
    </row>
    <row r="45" spans="1:13" ht="20.25">
      <c r="A45" s="2" t="s">
        <v>17</v>
      </c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</row>
    <row r="46" spans="1:13" ht="20.25">
      <c r="A46" s="2"/>
      <c r="B46" s="2"/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</row>
    <row r="47" spans="1:13" ht="20.25">
      <c r="A47" s="4" t="s">
        <v>18</v>
      </c>
      <c r="B47" s="4"/>
      <c r="C47" s="4"/>
      <c r="D47" s="4" t="s">
        <v>19</v>
      </c>
      <c r="E47" s="4" t="s">
        <v>25</v>
      </c>
      <c r="F47" s="4" t="s">
        <v>26</v>
      </c>
      <c r="G47" s="4"/>
      <c r="H47" s="4"/>
      <c r="I47" s="4"/>
      <c r="J47" s="2"/>
      <c r="K47" s="3"/>
      <c r="L47" s="3"/>
      <c r="M47" s="3"/>
    </row>
    <row r="48" spans="1:13" ht="20.25">
      <c r="A48" s="4"/>
      <c r="B48" s="4"/>
      <c r="C48" s="4" t="s">
        <v>23</v>
      </c>
      <c r="D48" s="4">
        <v>2.0670000000000002</v>
      </c>
      <c r="E48" s="4">
        <v>4.0259999999999998</v>
      </c>
      <c r="F48" s="4">
        <v>6.0650000000000004</v>
      </c>
      <c r="G48" s="4"/>
      <c r="H48" s="4"/>
      <c r="I48" s="4"/>
      <c r="J48" s="2"/>
      <c r="K48" s="3"/>
      <c r="L48" s="3"/>
      <c r="M48" s="3"/>
    </row>
    <row r="49" spans="1:13" ht="20.25">
      <c r="A49" s="4"/>
      <c r="B49" s="4"/>
      <c r="C49" s="4" t="s">
        <v>24</v>
      </c>
      <c r="D49" s="4">
        <f>D48/12</f>
        <v>0.17225000000000001</v>
      </c>
      <c r="E49" s="4">
        <f>E48/12</f>
        <v>0.33549999999999996</v>
      </c>
      <c r="F49" s="4">
        <f>F48/12</f>
        <v>0.50541666666666674</v>
      </c>
      <c r="G49" s="4"/>
      <c r="H49" s="4"/>
      <c r="I49" s="4"/>
      <c r="J49" s="2"/>
      <c r="K49" s="3"/>
      <c r="L49" s="3"/>
      <c r="M49" s="3"/>
    </row>
    <row r="50" spans="1:13" ht="20.25">
      <c r="A50" s="4"/>
      <c r="B50" s="4"/>
      <c r="C50" s="4"/>
      <c r="D50" s="4"/>
      <c r="E50" s="4"/>
      <c r="F50" s="4"/>
      <c r="G50" s="4"/>
      <c r="H50" s="4"/>
      <c r="I50" s="4"/>
      <c r="J50" s="2"/>
      <c r="K50" s="3"/>
      <c r="L50" s="3"/>
      <c r="M50" s="3"/>
    </row>
    <row r="51" spans="1:13" ht="20.25">
      <c r="A51" s="4"/>
      <c r="B51" s="4"/>
      <c r="C51" s="4" t="s">
        <v>27</v>
      </c>
      <c r="D51" s="4">
        <f>PI() *D49^2/4</f>
        <v>2.3302812595387506E-2</v>
      </c>
      <c r="E51" s="4">
        <f>PI() *E49^2/4</f>
        <v>8.8404613621557604E-2</v>
      </c>
      <c r="F51" s="4">
        <f>PI() *F49^2/4</f>
        <v>0.20062682470137855</v>
      </c>
      <c r="G51" s="4"/>
      <c r="H51" s="4"/>
      <c r="I51" s="4"/>
      <c r="J51" s="2"/>
      <c r="K51" s="3"/>
      <c r="L51" s="3"/>
      <c r="M51" s="3"/>
    </row>
    <row r="52" spans="1:13" ht="20.25">
      <c r="A52" s="4"/>
      <c r="B52" s="4"/>
      <c r="C52" s="4"/>
      <c r="D52" s="4"/>
      <c r="E52" s="4"/>
      <c r="F52" s="4"/>
      <c r="G52" s="4"/>
      <c r="H52" s="4"/>
      <c r="I52" s="4"/>
      <c r="J52" s="2"/>
      <c r="K52" s="3"/>
      <c r="L52" s="3"/>
      <c r="M52" s="3"/>
    </row>
    <row r="53" spans="1:13" ht="23.25">
      <c r="A53" s="4" t="s">
        <v>52</v>
      </c>
      <c r="B53" s="4"/>
      <c r="C53" s="4"/>
      <c r="D53" s="4"/>
      <c r="E53" s="4"/>
      <c r="F53" s="4"/>
      <c r="G53" s="4"/>
      <c r="H53" s="4"/>
      <c r="I53" s="4"/>
      <c r="J53" s="2"/>
      <c r="K53" s="3"/>
      <c r="L53" s="3"/>
      <c r="M53" s="3"/>
    </row>
    <row r="54" spans="1:13" ht="20.25">
      <c r="A54" s="4"/>
      <c r="B54" s="4"/>
      <c r="C54" s="4"/>
      <c r="D54" s="4"/>
      <c r="E54" s="4"/>
      <c r="F54" s="4"/>
      <c r="G54" s="4"/>
      <c r="H54" s="4"/>
      <c r="I54" s="4"/>
      <c r="J54" s="2"/>
      <c r="K54" s="3"/>
      <c r="L54" s="3"/>
      <c r="M54" s="3"/>
    </row>
    <row r="55" spans="1:13" ht="20.25">
      <c r="A55" s="4"/>
      <c r="B55" s="4"/>
      <c r="C55" s="4" t="s">
        <v>28</v>
      </c>
      <c r="D55" s="4">
        <f>$B$42/(D51*$B$43*3600)</f>
        <v>1.3366999020573755</v>
      </c>
      <c r="E55" s="4">
        <f>$B$42/(E51*$B$43*3600)</f>
        <v>0.352344363465666</v>
      </c>
      <c r="F55" s="4">
        <f>$B$42/(F51*$B$43*3600)</f>
        <v>0.15525773963815231</v>
      </c>
      <c r="G55" s="4"/>
      <c r="H55" s="4"/>
      <c r="I55" s="4"/>
      <c r="J55" s="2"/>
      <c r="K55" s="3"/>
      <c r="L55" s="3"/>
      <c r="M55" s="3"/>
    </row>
    <row r="56" spans="1:13" ht="20.25">
      <c r="A56" s="4"/>
      <c r="B56" s="4"/>
      <c r="C56" s="4"/>
      <c r="D56" s="4"/>
      <c r="E56" s="4"/>
      <c r="F56" s="4"/>
      <c r="G56" s="4"/>
      <c r="H56" s="4"/>
      <c r="I56" s="4"/>
      <c r="J56" s="2"/>
      <c r="K56" s="3"/>
      <c r="L56" s="3"/>
      <c r="M56" s="3"/>
    </row>
    <row r="57" spans="1:13" ht="23.25">
      <c r="A57" s="4" t="s">
        <v>53</v>
      </c>
      <c r="B57" s="4"/>
      <c r="C57" s="4"/>
      <c r="D57" s="4"/>
      <c r="E57" s="4"/>
      <c r="F57" s="4"/>
      <c r="G57" s="4"/>
      <c r="H57" s="4"/>
      <c r="I57" s="4"/>
      <c r="J57" s="2"/>
      <c r="K57" s="3"/>
      <c r="L57" s="3"/>
      <c r="M57" s="3"/>
    </row>
    <row r="58" spans="1:13" ht="20.25">
      <c r="A58" s="4"/>
      <c r="B58" s="4"/>
      <c r="C58" s="4"/>
      <c r="D58" s="4"/>
      <c r="E58" s="4"/>
      <c r="F58" s="4"/>
      <c r="G58" s="4"/>
      <c r="H58" s="4"/>
      <c r="I58" s="4"/>
      <c r="J58" s="2"/>
      <c r="K58" s="3"/>
      <c r="L58" s="3"/>
      <c r="M58" s="3"/>
    </row>
    <row r="59" spans="1:13" ht="20.25">
      <c r="A59" s="4"/>
      <c r="B59" s="4"/>
      <c r="C59" s="4" t="s">
        <v>29</v>
      </c>
      <c r="D59" s="4">
        <f>$E$42/($E$43*D51*3600)</f>
        <v>127.50363946307365</v>
      </c>
      <c r="E59" s="4">
        <f>$E$42/($E$43*E51*3600)</f>
        <v>33.609031179718087</v>
      </c>
      <c r="F59" s="4">
        <f>$E$42/($E$43*F51*3600)</f>
        <v>14.809552112786065</v>
      </c>
      <c r="G59" s="4"/>
      <c r="H59" s="4"/>
      <c r="I59" s="4"/>
      <c r="J59" s="2"/>
      <c r="K59" s="3"/>
      <c r="L59" s="3"/>
      <c r="M59" s="3"/>
    </row>
    <row r="60" spans="1:13" ht="20.25">
      <c r="A60" s="4"/>
      <c r="B60" s="4"/>
      <c r="C60" s="4"/>
      <c r="D60" s="4"/>
      <c r="E60" s="4"/>
      <c r="F60" s="4"/>
      <c r="G60" s="4"/>
      <c r="H60" s="4"/>
      <c r="I60" s="4"/>
      <c r="J60" s="2"/>
      <c r="K60" s="3"/>
      <c r="L60" s="3"/>
      <c r="M60" s="3"/>
    </row>
    <row r="61" spans="1:13" ht="20.25">
      <c r="A61" s="4"/>
      <c r="B61" s="4"/>
      <c r="C61" s="4" t="s">
        <v>20</v>
      </c>
      <c r="D61" s="4">
        <f>D55/SQRT($B$44*D49)*SQRT($B$43/($B$43-$E$43))</f>
        <v>0.56820000697592232</v>
      </c>
      <c r="E61" s="4">
        <f>E55/SQRT($B$44*E49)*SQRT($B$43/($B$43-$E$43))</f>
        <v>0.10731687057779003</v>
      </c>
      <c r="F61" s="4">
        <f>F55/SQRT($B$44*F49)*SQRT($B$43/($B$43-$E$43))</f>
        <v>3.8527906676435825E-2</v>
      </c>
      <c r="G61" s="4"/>
      <c r="H61" s="4"/>
      <c r="I61" s="4"/>
      <c r="J61" s="2"/>
      <c r="K61" s="3"/>
      <c r="L61" s="3"/>
      <c r="M61" s="3"/>
    </row>
    <row r="62" spans="1:13" ht="20.25">
      <c r="A62" s="4"/>
      <c r="B62" s="4"/>
      <c r="C62" s="4"/>
      <c r="D62" s="4"/>
      <c r="E62" s="4"/>
      <c r="F62" s="4"/>
      <c r="G62" s="4"/>
      <c r="H62" s="4"/>
      <c r="I62" s="4"/>
      <c r="J62" s="2"/>
      <c r="K62" s="3"/>
      <c r="L62" s="3"/>
      <c r="M62" s="3"/>
    </row>
    <row r="63" spans="1:13" ht="20.25">
      <c r="A63" s="4"/>
      <c r="B63" s="4"/>
      <c r="C63" s="4" t="s">
        <v>30</v>
      </c>
      <c r="D63" s="4">
        <f>D59/SQRT($B$44*D49)*SQRT($E$43/($B$43-$E$43))</f>
        <v>2.5331595624142857</v>
      </c>
      <c r="E63" s="4">
        <f>E59/SQRT($B$44*E49)*SQRT($E$43/($B$43-$E$43))</f>
        <v>0.47844201614736137</v>
      </c>
      <c r="F63" s="4">
        <f>F59/SQRT($B$44*F49)*SQRT($E$43/($B$43-$E$43))</f>
        <v>0.17176581136746508</v>
      </c>
      <c r="G63" s="4"/>
      <c r="H63" s="4"/>
      <c r="I63" s="4"/>
      <c r="J63" s="2"/>
      <c r="K63" s="3"/>
      <c r="L63" s="3"/>
      <c r="M63" s="3"/>
    </row>
    <row r="64" spans="1:13" ht="20.25">
      <c r="A64" s="4"/>
      <c r="B64" s="4"/>
      <c r="C64" s="4"/>
      <c r="D64" s="4"/>
      <c r="E64" s="4"/>
      <c r="F64" s="4"/>
      <c r="G64" s="4"/>
      <c r="H64" s="4"/>
      <c r="I64" s="4"/>
      <c r="J64" s="2"/>
      <c r="K64" s="3"/>
      <c r="L64" s="3"/>
      <c r="M64" s="3"/>
    </row>
    <row r="65" spans="1:13" ht="20.25">
      <c r="A65" s="4"/>
      <c r="B65" s="4"/>
      <c r="C65" s="4"/>
      <c r="D65" s="4"/>
      <c r="E65" s="4"/>
      <c r="F65" s="4"/>
      <c r="G65" s="4"/>
      <c r="H65" s="4"/>
      <c r="I65" s="4"/>
      <c r="J65" s="2"/>
      <c r="K65" s="3"/>
      <c r="L65" s="3"/>
      <c r="M65" s="3"/>
    </row>
    <row r="66" spans="1:13" ht="20.25">
      <c r="A66" s="4"/>
      <c r="B66" s="4"/>
      <c r="C66" s="4"/>
      <c r="D66" s="4" t="str">
        <f>IF(D61&lt;0.31,"Vertical Pipe is SELF VENTING","-")</f>
        <v>-</v>
      </c>
      <c r="E66" s="4"/>
      <c r="F66" s="4"/>
      <c r="G66" s="4"/>
      <c r="H66" s="4"/>
      <c r="I66" s="4"/>
      <c r="J66" s="2"/>
      <c r="K66" s="3"/>
      <c r="L66" s="3"/>
      <c r="M66" s="3"/>
    </row>
    <row r="67" spans="1:13" ht="20.25">
      <c r="A67" s="4"/>
      <c r="B67" s="4"/>
      <c r="C67" s="4"/>
      <c r="D67" s="4"/>
      <c r="E67" s="4"/>
      <c r="F67" s="4"/>
      <c r="G67" s="4"/>
      <c r="H67" s="4"/>
      <c r="I67" s="4"/>
      <c r="J67" s="2"/>
      <c r="K67" s="3"/>
      <c r="L67" s="3"/>
      <c r="M67" s="3"/>
    </row>
    <row r="68" spans="1:13" ht="20.25">
      <c r="A68" s="4"/>
      <c r="B68" s="4"/>
      <c r="C68" s="4"/>
      <c r="D68" s="4"/>
      <c r="E68" s="4"/>
      <c r="F68" s="4"/>
      <c r="G68" s="4"/>
      <c r="H68" s="4"/>
      <c r="I68" s="4"/>
      <c r="J68" s="2"/>
      <c r="K68" s="3"/>
      <c r="L68" s="3"/>
      <c r="M68" s="3"/>
    </row>
    <row r="69" spans="1:13" ht="20.25">
      <c r="A69" s="4"/>
      <c r="B69" s="4"/>
      <c r="C69" s="4"/>
      <c r="D69" s="4" t="str">
        <f>IF( D61&lt;1, "PULSE FLOW, AND MAY RESULT IN PIPE VIBRATION")</f>
        <v>PULSE FLOW, AND MAY RESULT IN PIPE VIBRATION</v>
      </c>
      <c r="E69" s="4"/>
      <c r="F69" s="4"/>
      <c r="G69" s="4"/>
      <c r="H69" s="4"/>
      <c r="I69" s="4"/>
      <c r="J69" s="2"/>
      <c r="K69" s="3"/>
      <c r="L69" s="3"/>
      <c r="M69" s="3"/>
    </row>
    <row r="70" spans="1:13" ht="20.25">
      <c r="A70" s="4"/>
      <c r="B70" s="4"/>
      <c r="C70" s="4"/>
      <c r="D70" s="4"/>
      <c r="E70" s="4"/>
      <c r="F70" s="4"/>
      <c r="G70" s="4"/>
      <c r="H70" s="4"/>
      <c r="I70" s="4"/>
      <c r="J70" s="2"/>
      <c r="K70" s="3"/>
      <c r="L70" s="3"/>
      <c r="M70" s="3"/>
    </row>
    <row r="71" spans="1:13" ht="20.25">
      <c r="A71" s="4"/>
      <c r="B71" s="4"/>
      <c r="C71" s="4"/>
      <c r="D71" s="4" t="b">
        <f>IF( B63&gt;1, "NO PRESSURE GRADIENT")</f>
        <v>0</v>
      </c>
      <c r="E71" s="4"/>
      <c r="F71" s="4"/>
      <c r="G71" s="4"/>
      <c r="H71" s="4"/>
      <c r="I71" s="4"/>
      <c r="J71" s="2"/>
      <c r="K71" s="3"/>
      <c r="L71" s="3"/>
      <c r="M71" s="3"/>
    </row>
    <row r="72" spans="1:13" ht="20.25">
      <c r="A72" s="4"/>
      <c r="B72" s="4"/>
      <c r="C72" s="4"/>
      <c r="D72" s="4"/>
      <c r="E72" s="4"/>
      <c r="F72" s="4"/>
      <c r="G72" s="4"/>
      <c r="H72" s="4"/>
      <c r="I72" s="4"/>
      <c r="J72" s="2"/>
      <c r="K72" s="3"/>
      <c r="L72" s="3"/>
      <c r="M72" s="3"/>
    </row>
    <row r="73" spans="1:13" ht="20.25">
      <c r="A73" s="4"/>
      <c r="B73" s="4"/>
      <c r="C73" s="4"/>
      <c r="D73" s="4"/>
      <c r="E73" s="4" t="str">
        <f>IF(E61&lt;0.31,"Vertical Pipe is SELF VENTING","-")</f>
        <v>Vertical Pipe is SELF VENTING</v>
      </c>
      <c r="F73" s="4"/>
      <c r="G73" s="4"/>
      <c r="H73" s="4"/>
      <c r="I73" s="4"/>
      <c r="J73" s="2"/>
      <c r="K73" s="3"/>
      <c r="L73" s="3"/>
      <c r="M73" s="3"/>
    </row>
    <row r="74" spans="1:13" ht="20.25">
      <c r="A74" s="4"/>
      <c r="B74" s="4"/>
      <c r="C74" s="4"/>
      <c r="D74" s="4"/>
      <c r="E74" s="4"/>
      <c r="F74" s="4"/>
      <c r="G74" s="4"/>
      <c r="H74" s="4"/>
      <c r="I74" s="4"/>
      <c r="J74" s="2"/>
      <c r="K74" s="3"/>
      <c r="L74" s="3"/>
      <c r="M74" s="3"/>
    </row>
    <row r="75" spans="1:13" ht="20.25">
      <c r="A75" s="4"/>
      <c r="B75" s="4"/>
      <c r="C75" s="4"/>
      <c r="D75" s="4"/>
      <c r="E75" s="4"/>
      <c r="F75" s="4" t="str">
        <f>IF(F61&lt;0.31,"Vertical Pipe is SELF VENTING","-")</f>
        <v>Vertical Pipe is SELF VENTING</v>
      </c>
      <c r="G75" s="4"/>
      <c r="H75" s="4"/>
      <c r="I75" s="4"/>
      <c r="J75" s="2"/>
      <c r="K75" s="3"/>
      <c r="L75" s="3"/>
      <c r="M75" s="3"/>
    </row>
    <row r="76" spans="1:13" ht="20.25">
      <c r="A76" s="4"/>
      <c r="B76" s="4"/>
      <c r="C76" s="4"/>
      <c r="D76" s="4"/>
      <c r="E76" s="4"/>
      <c r="F76" s="4"/>
      <c r="G76" s="4"/>
      <c r="H76" s="4"/>
      <c r="I76" s="4"/>
      <c r="J76" s="2"/>
      <c r="K76" s="3"/>
      <c r="L76" s="3"/>
      <c r="M76" s="3"/>
    </row>
    <row r="77" spans="1:13" ht="2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  <oleObjects>
    <oleObject progId="Equation.DSMT4" shapeId="1025" r:id="rId4"/>
    <oleObject progId="Equation.DSMT4" shapeId="1026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15-26</vt:lpstr>
      <vt:lpstr>Sheet2</vt:lpstr>
      <vt:lpstr>Sheet3</vt:lpstr>
    </vt:vector>
  </TitlesOfParts>
  <Company>A.K.C.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Kayode Coker</dc:creator>
  <cp:lastModifiedBy>dell</cp:lastModifiedBy>
  <cp:lastPrinted>2005-05-25T21:19:30Z</cp:lastPrinted>
  <dcterms:created xsi:type="dcterms:W3CDTF">2005-05-25T20:10:07Z</dcterms:created>
  <dcterms:modified xsi:type="dcterms:W3CDTF">2017-10-07T21:23:33Z</dcterms:modified>
</cp:coreProperties>
</file>